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4" i="1"/>
  <c r="R24"/>
  <c r="Q24"/>
  <c r="P24"/>
  <c r="L24"/>
  <c r="K24"/>
  <c r="N16" l="1"/>
  <c r="N7" l="1"/>
  <c r="N13"/>
  <c r="N20"/>
  <c r="N3"/>
  <c r="N10"/>
  <c r="N17" l="1"/>
  <c r="Q17" s="1"/>
  <c r="N14" l="1"/>
  <c r="Q14" s="1"/>
  <c r="L13"/>
  <c r="M13" s="1"/>
  <c r="L6"/>
  <c r="M6" s="1"/>
  <c r="L3"/>
  <c r="M3" s="1"/>
  <c r="L10"/>
  <c r="M10" s="1"/>
  <c r="L19"/>
  <c r="L20"/>
  <c r="M20" s="1"/>
  <c r="E2"/>
  <c r="D2"/>
  <c r="N8" l="1"/>
  <c r="Q8" s="1"/>
  <c r="N6"/>
  <c r="L2"/>
  <c r="M2" s="1"/>
  <c r="N2" s="1"/>
  <c r="M19"/>
  <c r="N19" s="1"/>
  <c r="N21" s="1"/>
  <c r="Q21" s="1"/>
  <c r="N11"/>
  <c r="Q11" s="1"/>
  <c r="N4" l="1"/>
  <c r="Q4" s="1"/>
  <c r="R4" s="1"/>
  <c r="O8" s="1"/>
  <c r="R8" l="1"/>
  <c r="O11" l="1"/>
  <c r="R11" s="1"/>
  <c r="O14" s="1"/>
  <c r="R14" s="1"/>
  <c r="O17" s="1"/>
  <c r="R17" s="1"/>
  <c r="O21" s="1"/>
  <c r="R21" s="1"/>
</calcChain>
</file>

<file path=xl/sharedStrings.xml><?xml version="1.0" encoding="utf-8"?>
<sst xmlns="http://schemas.openxmlformats.org/spreadsheetml/2006/main" count="43" uniqueCount="38">
  <si>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</si>
  <si>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</si>
  <si>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</si>
  <si>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</si>
  <si>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</si>
  <si>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</si>
  <si>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</si>
  <si>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</si>
  <si>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>Промывка и опрессовка системы центрального отопления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</si>
  <si>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</si>
  <si>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</si>
  <si>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</si>
  <si>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</si>
  <si>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</si>
  <si>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</si>
  <si>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Итого за август</t>
  </si>
  <si>
    <t>01-30.09.17</t>
  </si>
  <si>
    <t>Скашивание травы. Вырубка кустарников.</t>
  </si>
  <si>
    <t>Приход</t>
  </si>
  <si>
    <t>Расход</t>
  </si>
  <si>
    <t>Остаток на конец месяца</t>
  </si>
  <si>
    <t>Остаток на начала месяца</t>
  </si>
  <si>
    <t>Итого за сентябрь</t>
  </si>
  <si>
    <t>01-30.08.17</t>
  </si>
  <si>
    <t>01-31.07.17</t>
  </si>
  <si>
    <t>Итого за июль</t>
  </si>
  <si>
    <t>Итого за октябрь</t>
  </si>
  <si>
    <t>0,08=5мин</t>
  </si>
  <si>
    <t>1 мин=0,0166</t>
  </si>
  <si>
    <t>01-31.11.17</t>
  </si>
  <si>
    <t>01-30.11.17</t>
  </si>
  <si>
    <t>Итого за ноябрь</t>
  </si>
  <si>
    <t>Очистка кровли от снега и наледи</t>
  </si>
  <si>
    <t>01-31.12.17</t>
  </si>
  <si>
    <t>Итого за декабрь</t>
  </si>
  <si>
    <t xml:space="preserve">S= 255,3* 2,94 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</si>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</sst>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/>
    <xf numFmtId="2" fontId="0" fillId="0" borderId="1" xfId="0" applyNumberFormat="1" applyBorder="1"/>
    <xf numFmtId="14" fontId="1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pane ySplit="1" topLeftCell="A17" activePane="bottomLeft" state="frozen"/>
      <selection pane="bottomLeft" activeCell="B3" sqref="B3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4" max="14" width="9.5703125" bestFit="1" customWidth="1"/>
    <col min="16" max="16" width="10.5703125" bestFit="1" customWidth="1"/>
    <col min="17" max="17" width="9.5703125" bestFit="1" customWidth="1"/>
    <col min="20" max="20" width="7" customWidth="1"/>
  </cols>
  <sheetData>
    <row r="1" spans="1:21" ht="94.5">
      <c r="A1" s="9" t="s">
        <v>0</v>
      </c>
      <c r="B1" s="10" t="s">
        <v>1</v>
      </c>
      <c r="C1" s="10" t="s">
        <v>2</v>
      </c>
      <c r="D1" s="10" t="s">
        <v>11</v>
      </c>
      <c r="E1" s="10" t="s">
        <v>12</v>
      </c>
      <c r="F1" s="10" t="s">
        <v>4</v>
      </c>
      <c r="G1" s="10" t="s">
        <v>5</v>
      </c>
      <c r="H1" s="10" t="s">
        <v>9</v>
      </c>
      <c r="I1" s="10" t="s">
        <v>10</v>
      </c>
      <c r="J1" s="11" t="s">
        <v>3</v>
      </c>
      <c r="K1" s="11" t="s">
        <v>7</v>
      </c>
      <c r="L1" s="11" t="s">
        <v>6</v>
      </c>
      <c r="M1" s="11" t="s">
        <v>13</v>
      </c>
      <c r="N1" s="11" t="s">
        <v>14</v>
      </c>
      <c r="O1" s="11" t="s">
        <v>21</v>
      </c>
      <c r="P1" s="11" t="s">
        <v>18</v>
      </c>
      <c r="Q1" s="11" t="s">
        <v>19</v>
      </c>
      <c r="R1" s="11" t="s">
        <v>20</v>
      </c>
      <c r="S1" s="12" t="s">
        <v>35</v>
      </c>
      <c r="T1" s="12">
        <v>750.58</v>
      </c>
    </row>
    <row r="2" spans="1:21" ht="15.75">
      <c r="A2" s="2">
        <v>42919</v>
      </c>
      <c r="B2" s="4" t="s">
        <v>17</v>
      </c>
      <c r="C2" s="1">
        <v>79.2</v>
      </c>
      <c r="D2" s="1">
        <f>C2*50%</f>
        <v>39.6</v>
      </c>
      <c r="E2" s="1">
        <f>C2*10%</f>
        <v>7.9200000000000008</v>
      </c>
      <c r="F2" s="1">
        <v>3</v>
      </c>
      <c r="G2" s="1">
        <v>2.8</v>
      </c>
      <c r="H2" s="1"/>
      <c r="I2" s="1"/>
      <c r="J2" s="1"/>
      <c r="K2" s="1">
        <v>816.54</v>
      </c>
      <c r="L2" s="5">
        <f>(C2+D2+E2)*F2*G2+H2*I2+J2+K2</f>
        <v>1880.9880000000001</v>
      </c>
      <c r="M2" s="5">
        <f>L2*10%</f>
        <v>188.09880000000001</v>
      </c>
      <c r="N2" s="5">
        <f>L2+M2</f>
        <v>2069.0868</v>
      </c>
      <c r="O2" s="5"/>
      <c r="P2" s="5"/>
      <c r="Q2" s="5"/>
      <c r="R2" s="5"/>
      <c r="S2" s="5"/>
      <c r="T2" s="5"/>
      <c r="U2" t="s">
        <v>27</v>
      </c>
    </row>
    <row r="3" spans="1:21" ht="15.75">
      <c r="A3" s="3" t="s">
        <v>24</v>
      </c>
      <c r="B3" s="4" t="s">
        <v>37</v>
      </c>
      <c r="C3" s="1"/>
      <c r="D3" s="1"/>
      <c r="E3" s="1"/>
      <c r="F3" s="1"/>
      <c r="G3" s="1"/>
      <c r="H3" s="1"/>
      <c r="I3" s="1"/>
      <c r="J3" s="1"/>
      <c r="K3" s="1"/>
      <c r="L3" s="5">
        <f t="shared" ref="L3" si="0">(C3+D3+E3)*F3*G3+H3*I3+J3+K3</f>
        <v>0</v>
      </c>
      <c r="M3" s="5">
        <f t="shared" ref="M3" si="1">L3*10%</f>
        <v>0</v>
      </c>
      <c r="N3" s="5">
        <f>T1</f>
        <v>750.58</v>
      </c>
      <c r="O3" s="5"/>
      <c r="P3" s="5"/>
      <c r="Q3" s="5"/>
      <c r="R3" s="5"/>
      <c r="S3" s="5"/>
      <c r="T3" s="5"/>
      <c r="U3" t="s">
        <v>28</v>
      </c>
    </row>
    <row r="4" spans="1:21" ht="15.75">
      <c r="A4" s="3"/>
      <c r="B4" s="6" t="s">
        <v>25</v>
      </c>
      <c r="C4" s="1"/>
      <c r="D4" s="1"/>
      <c r="E4" s="1"/>
      <c r="F4" s="1"/>
      <c r="G4" s="1"/>
      <c r="H4" s="1"/>
      <c r="I4" s="1"/>
      <c r="J4" s="1"/>
      <c r="K4" s="1"/>
      <c r="L4" s="5"/>
      <c r="M4" s="5"/>
      <c r="N4" s="13">
        <f>SUM(N2:N3)</f>
        <v>2819.6668</v>
      </c>
      <c r="O4" s="5">
        <v>0</v>
      </c>
      <c r="P4" s="5">
        <v>0</v>
      </c>
      <c r="Q4" s="14">
        <f>N4</f>
        <v>2819.6668</v>
      </c>
      <c r="R4" s="14">
        <f>O4+P4-Q4</f>
        <v>-2819.6668</v>
      </c>
      <c r="S4" s="14"/>
      <c r="T4" s="5"/>
    </row>
    <row r="5" spans="1:21" ht="15.7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5"/>
      <c r="R5" s="5"/>
      <c r="S5" s="5"/>
      <c r="T5" s="5"/>
    </row>
    <row r="6" spans="1:21" ht="31.5">
      <c r="A6" s="2">
        <v>42963</v>
      </c>
      <c r="B6" s="4" t="s">
        <v>8</v>
      </c>
      <c r="C6" s="1">
        <v>79.2</v>
      </c>
      <c r="D6" s="1">
        <v>39.6</v>
      </c>
      <c r="E6" s="1">
        <v>7.92</v>
      </c>
      <c r="F6" s="1">
        <v>2</v>
      </c>
      <c r="G6" s="1">
        <v>3.1</v>
      </c>
      <c r="H6" s="1">
        <v>714.79</v>
      </c>
      <c r="I6" s="1">
        <v>1</v>
      </c>
      <c r="J6" s="1"/>
      <c r="K6" s="1">
        <v>408.27</v>
      </c>
      <c r="L6" s="14">
        <f t="shared" ref="L6:L20" si="2">(C6+D6+E6)*F6*G6+H6*I6+J6+K6</f>
        <v>1908.7240000000002</v>
      </c>
      <c r="M6" s="14">
        <f t="shared" ref="M6:M20" si="3">L6*10%</f>
        <v>190.87240000000003</v>
      </c>
      <c r="N6" s="14">
        <f t="shared" ref="N6:N19" si="4">L6+M6</f>
        <v>2099.5964000000004</v>
      </c>
      <c r="O6" s="5"/>
      <c r="P6" s="5"/>
      <c r="Q6" s="5"/>
      <c r="R6" s="5"/>
      <c r="S6" s="5"/>
      <c r="T6" s="5"/>
    </row>
    <row r="7" spans="1:21" ht="15.75">
      <c r="A7" s="3" t="s">
        <v>23</v>
      </c>
      <c r="B7" s="4" t="s">
        <v>37</v>
      </c>
      <c r="C7" s="1"/>
      <c r="D7" s="1"/>
      <c r="E7" s="1"/>
      <c r="F7" s="1"/>
      <c r="G7" s="1"/>
      <c r="H7" s="1"/>
      <c r="I7" s="1"/>
      <c r="J7" s="1"/>
      <c r="K7" s="1"/>
      <c r="L7" s="5"/>
      <c r="M7" s="5"/>
      <c r="N7" s="5">
        <f>T1</f>
        <v>750.58</v>
      </c>
      <c r="O7" s="5"/>
      <c r="P7" s="5"/>
      <c r="Q7" s="5"/>
      <c r="R7" s="5"/>
      <c r="S7" s="5"/>
      <c r="T7" s="5"/>
    </row>
    <row r="8" spans="1:21" ht="15.75">
      <c r="A8" s="3"/>
      <c r="B8" s="6" t="s">
        <v>15</v>
      </c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13">
        <f>SUM(N6:N7)</f>
        <v>2850.1764000000003</v>
      </c>
      <c r="O8" s="14">
        <f>R4</f>
        <v>-2819.6668</v>
      </c>
      <c r="P8" s="14">
        <v>1795.84</v>
      </c>
      <c r="Q8" s="14">
        <f>N8</f>
        <v>2850.1764000000003</v>
      </c>
      <c r="R8" s="14">
        <f>O8+P8-Q8</f>
        <v>-3874.0032000000001</v>
      </c>
      <c r="S8" s="5"/>
      <c r="T8" s="5"/>
    </row>
    <row r="9" spans="1:21" ht="15.75">
      <c r="A9" s="3"/>
      <c r="B9" s="4"/>
      <c r="C9" s="1"/>
      <c r="D9" s="1"/>
      <c r="E9" s="1"/>
      <c r="F9" s="1"/>
      <c r="G9" s="1"/>
      <c r="H9" s="1"/>
      <c r="I9" s="1"/>
      <c r="J9" s="1"/>
      <c r="K9" s="1"/>
      <c r="L9" s="5"/>
      <c r="M9" s="5"/>
      <c r="N9" s="5"/>
      <c r="O9" s="5"/>
      <c r="P9" s="5"/>
      <c r="Q9" s="5"/>
      <c r="R9" s="5"/>
      <c r="S9" s="5"/>
      <c r="T9" s="5"/>
    </row>
    <row r="10" spans="1:21" ht="15.75">
      <c r="A10" s="3" t="s">
        <v>16</v>
      </c>
      <c r="B10" s="4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5">
        <f t="shared" ref="L10" si="5">(C10+D10+E10)*F10*G10+H10*I10+J10+K10</f>
        <v>0</v>
      </c>
      <c r="M10" s="5">
        <f t="shared" ref="M10" si="6">L10*10%</f>
        <v>0</v>
      </c>
      <c r="N10" s="5">
        <f>T1</f>
        <v>750.58</v>
      </c>
      <c r="O10" s="5"/>
      <c r="P10" s="5"/>
      <c r="Q10" s="5"/>
      <c r="R10" s="5"/>
      <c r="S10" s="5"/>
      <c r="T10" s="5"/>
    </row>
    <row r="11" spans="1:21" ht="15.75">
      <c r="A11" s="2"/>
      <c r="B11" s="6" t="s">
        <v>22</v>
      </c>
      <c r="C11" s="1"/>
      <c r="D11" s="1"/>
      <c r="E11" s="1"/>
      <c r="F11" s="1"/>
      <c r="G11" s="1"/>
      <c r="H11" s="1"/>
      <c r="I11" s="1"/>
      <c r="J11" s="1"/>
      <c r="K11" s="1"/>
      <c r="L11" s="5"/>
      <c r="M11" s="5"/>
      <c r="N11" s="8">
        <f>SUM(N10:N10)</f>
        <v>750.58</v>
      </c>
      <c r="O11" s="14">
        <f>R8</f>
        <v>-3874.0032000000001</v>
      </c>
      <c r="P11" s="14">
        <v>3098.7</v>
      </c>
      <c r="Q11" s="5">
        <f>N11</f>
        <v>750.58</v>
      </c>
      <c r="R11" s="14">
        <f>O11+P11-Q11</f>
        <v>-1525.8832000000002</v>
      </c>
      <c r="S11" s="14"/>
      <c r="T11" s="5"/>
    </row>
    <row r="12" spans="1:21" ht="15.75">
      <c r="A12" s="2"/>
      <c r="B12" s="6"/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  <c r="T12" s="5"/>
    </row>
    <row r="13" spans="1:21" ht="15.75">
      <c r="A13" s="3" t="s">
        <v>29</v>
      </c>
      <c r="B13" s="4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5">
        <f t="shared" si="2"/>
        <v>0</v>
      </c>
      <c r="M13" s="5">
        <f t="shared" si="3"/>
        <v>0</v>
      </c>
      <c r="N13" s="5">
        <f>T1</f>
        <v>750.58</v>
      </c>
      <c r="O13" s="5"/>
      <c r="P13" s="5"/>
      <c r="Q13" s="5"/>
      <c r="R13" s="5"/>
      <c r="S13" s="5"/>
      <c r="T13" s="5"/>
    </row>
    <row r="14" spans="1:21" ht="15.75">
      <c r="A14" s="2"/>
      <c r="B14" s="6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5"/>
      <c r="M14" s="5"/>
      <c r="N14" s="8">
        <f>SUM(N13)</f>
        <v>750.58</v>
      </c>
      <c r="O14" s="14">
        <f>R11</f>
        <v>-1525.8832000000002</v>
      </c>
      <c r="P14" s="5">
        <v>2561.2600000000002</v>
      </c>
      <c r="Q14" s="5">
        <f>N14</f>
        <v>750.58</v>
      </c>
      <c r="R14" s="14">
        <f t="shared" ref="R14:R21" si="7">O14+P14-Q14</f>
        <v>284.79679999999996</v>
      </c>
      <c r="S14" s="14"/>
      <c r="T14" s="5"/>
    </row>
    <row r="15" spans="1:21" ht="15.75">
      <c r="A15" s="3"/>
      <c r="B15" s="4"/>
      <c r="C15" s="1"/>
      <c r="D15" s="1"/>
      <c r="E15" s="1"/>
      <c r="F15" s="1"/>
      <c r="G15" s="1"/>
      <c r="H15" s="1"/>
      <c r="I15" s="1"/>
      <c r="J15" s="1"/>
      <c r="K15" s="1"/>
      <c r="L15" s="5"/>
      <c r="M15" s="5"/>
      <c r="N15" s="5"/>
      <c r="O15" s="5"/>
      <c r="P15" s="5"/>
      <c r="Q15" s="5"/>
      <c r="R15" s="14"/>
      <c r="S15" s="14"/>
      <c r="T15" s="5"/>
    </row>
    <row r="16" spans="1:21" ht="15.75">
      <c r="A16" s="3" t="s">
        <v>30</v>
      </c>
      <c r="B16" s="4" t="s">
        <v>37</v>
      </c>
      <c r="C16" s="1"/>
      <c r="D16" s="1"/>
      <c r="E16" s="1"/>
      <c r="F16" s="1"/>
      <c r="G16" s="1"/>
      <c r="H16" s="1"/>
      <c r="I16" s="1"/>
      <c r="J16" s="1"/>
      <c r="K16" s="1"/>
      <c r="L16" s="5"/>
      <c r="M16" s="5"/>
      <c r="N16" s="5">
        <f>T1</f>
        <v>750.58</v>
      </c>
      <c r="O16" s="5"/>
      <c r="P16" s="5"/>
      <c r="Q16" s="5"/>
      <c r="R16" s="14"/>
      <c r="S16" s="14"/>
      <c r="T16" s="5"/>
    </row>
    <row r="17" spans="1:20" ht="15.75">
      <c r="A17" s="2"/>
      <c r="B17" s="6" t="s">
        <v>31</v>
      </c>
      <c r="C17" s="1"/>
      <c r="D17" s="1"/>
      <c r="E17" s="1"/>
      <c r="F17" s="1"/>
      <c r="G17" s="1"/>
      <c r="H17" s="1"/>
      <c r="I17" s="1"/>
      <c r="J17" s="1"/>
      <c r="K17" s="1"/>
      <c r="L17" s="5"/>
      <c r="M17" s="5"/>
      <c r="N17" s="8">
        <f>SUM(N16)</f>
        <v>750.58</v>
      </c>
      <c r="O17" s="14">
        <f>R14</f>
        <v>284.79679999999996</v>
      </c>
      <c r="P17" s="5">
        <v>2551.96</v>
      </c>
      <c r="Q17" s="5">
        <f>N17</f>
        <v>750.58</v>
      </c>
      <c r="R17" s="14">
        <f t="shared" si="7"/>
        <v>2086.1768000000002</v>
      </c>
      <c r="S17" s="14"/>
      <c r="T17" s="5"/>
    </row>
    <row r="18" spans="1:20" ht="15.75">
      <c r="A18" s="3"/>
      <c r="B18" s="4"/>
      <c r="C18" s="1"/>
      <c r="D18" s="1"/>
      <c r="E18" s="1"/>
      <c r="F18" s="1"/>
      <c r="G18" s="1"/>
      <c r="H18" s="1"/>
      <c r="I18" s="1"/>
      <c r="J18" s="1"/>
      <c r="K18" s="1"/>
      <c r="L18" s="5"/>
      <c r="M18" s="5"/>
      <c r="N18" s="5"/>
      <c r="O18" s="5"/>
      <c r="P18" s="5"/>
      <c r="Q18" s="5"/>
      <c r="R18" s="14"/>
      <c r="S18" s="14"/>
      <c r="T18" s="5"/>
    </row>
    <row r="19" spans="1:20" ht="15.75">
      <c r="A19" s="15">
        <v>43096</v>
      </c>
      <c r="B19" s="4" t="s">
        <v>32</v>
      </c>
      <c r="C19" s="1">
        <v>79.2</v>
      </c>
      <c r="D19" s="1">
        <v>39.6</v>
      </c>
      <c r="E19" s="1">
        <v>7.92</v>
      </c>
      <c r="F19" s="1">
        <v>3</v>
      </c>
      <c r="G19" s="1">
        <v>0.2</v>
      </c>
      <c r="H19" s="1"/>
      <c r="I19" s="1"/>
      <c r="J19" s="1"/>
      <c r="K19" s="1">
        <v>272.18</v>
      </c>
      <c r="L19" s="14">
        <f t="shared" si="2"/>
        <v>348.21199999999999</v>
      </c>
      <c r="M19" s="14">
        <f t="shared" si="3"/>
        <v>34.821199999999997</v>
      </c>
      <c r="N19" s="14">
        <f t="shared" si="4"/>
        <v>383.03319999999997</v>
      </c>
      <c r="O19" s="5"/>
      <c r="P19" s="5"/>
      <c r="Q19" s="5"/>
      <c r="R19" s="14"/>
      <c r="S19" s="14"/>
      <c r="T19" s="5"/>
    </row>
    <row r="20" spans="1:20" ht="15.75">
      <c r="A20" s="3" t="s">
        <v>33</v>
      </c>
      <c r="B20" s="4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5">
        <f t="shared" si="2"/>
        <v>0</v>
      </c>
      <c r="M20" s="5">
        <f t="shared" si="3"/>
        <v>0</v>
      </c>
      <c r="N20" s="5">
        <f>T1</f>
        <v>750.58</v>
      </c>
      <c r="O20" s="5"/>
      <c r="P20" s="5"/>
      <c r="Q20" s="5"/>
      <c r="R20" s="14"/>
      <c r="S20" s="14"/>
      <c r="T20" s="5"/>
    </row>
    <row r="21" spans="1:20" ht="15.75">
      <c r="A21" s="1"/>
      <c r="B21" s="6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5"/>
      <c r="M21" s="5"/>
      <c r="N21" s="13">
        <f>SUM(N19:N20)</f>
        <v>1133.6132</v>
      </c>
      <c r="O21" s="14">
        <f>R17</f>
        <v>2086.1768000000002</v>
      </c>
      <c r="P21" s="14">
        <v>2411.9</v>
      </c>
      <c r="Q21" s="14">
        <f>N21</f>
        <v>1133.6132</v>
      </c>
      <c r="R21" s="14">
        <f t="shared" si="7"/>
        <v>3364.463600000001</v>
      </c>
      <c r="S21" s="14"/>
      <c r="T21" s="5"/>
    </row>
    <row r="22" spans="1:20" ht="15.75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  <c r="L22" s="5"/>
      <c r="M22" s="5"/>
      <c r="N22" s="5"/>
      <c r="O22" s="5"/>
      <c r="P22" s="5"/>
      <c r="Q22" s="5"/>
      <c r="R22" s="5"/>
      <c r="S22" s="5"/>
      <c r="T22" s="5"/>
    </row>
    <row r="23" spans="1:20" ht="15.75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  <c r="L23" s="5"/>
      <c r="M23" s="5"/>
      <c r="N23" s="5"/>
      <c r="O23" s="5"/>
      <c r="P23" s="5"/>
      <c r="Q23" s="5"/>
      <c r="R23" s="5"/>
      <c r="S23" s="5"/>
      <c r="T23" s="5"/>
    </row>
    <row r="24" spans="1:20" ht="15.75">
      <c r="A24" s="1"/>
      <c r="B24" s="16" t="s">
        <v>36</v>
      </c>
      <c r="C24" s="1"/>
      <c r="D24" s="1"/>
      <c r="E24" s="1"/>
      <c r="F24" s="1"/>
      <c r="G24" s="1"/>
      <c r="H24" s="17">
        <f>SUM(H6:H23)</f>
        <v>714.79</v>
      </c>
      <c r="I24" s="1"/>
      <c r="J24" s="1"/>
      <c r="K24" s="17">
        <f>SUM(K2:K22)</f>
        <v>1496.99</v>
      </c>
      <c r="L24" s="18">
        <f>SUM(L2:L21)</f>
        <v>4137.9240000000009</v>
      </c>
      <c r="M24" s="18"/>
      <c r="N24" s="18">
        <v>9055.2000000000007</v>
      </c>
      <c r="O24" s="18"/>
      <c r="P24" s="18">
        <f>SUM(P2:P21)</f>
        <v>12419.66</v>
      </c>
      <c r="Q24" s="18">
        <f>SUM(Q2:Q22)</f>
        <v>9055.1964000000007</v>
      </c>
      <c r="R24" s="18">
        <f>R21</f>
        <v>3364.463600000001</v>
      </c>
      <c r="S24" s="5"/>
      <c r="T24" s="5"/>
    </row>
    <row r="25" spans="1:20" ht="15.75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5"/>
      <c r="M25" s="5"/>
      <c r="N25" s="14"/>
      <c r="O25" s="14"/>
      <c r="P25" s="14"/>
      <c r="Q25" s="14"/>
      <c r="R25" s="5"/>
      <c r="S25" s="5"/>
      <c r="T25" s="5"/>
    </row>
    <row r="26" spans="1:20" ht="15.75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5"/>
      <c r="M26" s="5"/>
      <c r="N26" s="5"/>
      <c r="O26" s="5"/>
      <c r="P26" s="5"/>
      <c r="Q26" s="5"/>
      <c r="R26" s="5"/>
      <c r="S26" s="5"/>
      <c r="T26" s="5"/>
    </row>
    <row r="27" spans="1:20" ht="15.75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  <c r="L27" s="5"/>
      <c r="M27" s="5"/>
      <c r="N27" s="5"/>
      <c r="O27" s="5"/>
      <c r="P27" s="5"/>
      <c r="Q27" s="5"/>
      <c r="R27" s="5"/>
      <c r="S27" s="5"/>
      <c r="T27" s="5"/>
    </row>
    <row r="28" spans="1:20" ht="15.75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5"/>
      <c r="M28" s="5"/>
      <c r="N28" s="5"/>
      <c r="O28" s="5"/>
      <c r="P28" s="5"/>
      <c r="Q28" s="5"/>
      <c r="R28" s="5"/>
      <c r="S28" s="5"/>
      <c r="T28" s="5"/>
    </row>
    <row r="29" spans="1:20" ht="15.7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5"/>
      <c r="M29" s="5"/>
      <c r="N29" s="5"/>
      <c r="O29" s="5"/>
      <c r="P29" s="5"/>
      <c r="Q29" s="5"/>
      <c r="R29" s="5"/>
      <c r="S29" s="5"/>
      <c r="T29" s="5"/>
    </row>
    <row r="30" spans="1:20" ht="15.7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5"/>
      <c r="M30" s="5"/>
      <c r="N30" s="5"/>
      <c r="O30" s="5"/>
      <c r="P30" s="5"/>
      <c r="Q30" s="5"/>
      <c r="R30" s="5"/>
      <c r="S30" s="5"/>
      <c r="T30" s="5"/>
    </row>
    <row r="31" spans="1:20" ht="15.75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5"/>
      <c r="M31" s="5"/>
      <c r="N31" s="5"/>
      <c r="O31" s="5"/>
      <c r="P31" s="5"/>
      <c r="Q31" s="5"/>
      <c r="R31" s="5"/>
      <c r="S31" s="5"/>
      <c r="T31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2018-03-02T05:12:04Z</dcterms:modified>
</cp:coreProperties>
</file>